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3" sheetId="4" r:id="rId4"/>
    <sheet name="Сп2" sheetId="5" r:id="rId5"/>
    <sheet name="2" sheetId="6" r:id="rId6"/>
    <sheet name="Сп1" sheetId="7" r:id="rId7"/>
    <sheet name="1" sheetId="8" r:id="rId8"/>
    <sheet name="СпК" sheetId="9" r:id="rId9"/>
    <sheet name="К" sheetId="10" r:id="rId10"/>
    <sheet name="СпМ" sheetId="11" r:id="rId11"/>
    <sheet name="Мстр1" sheetId="12" r:id="rId12"/>
    <sheet name="Мстр2" sheetId="13" r:id="rId13"/>
  </sheets>
  <definedNames>
    <definedName name="_xlnm.Print_Area" localSheetId="7">'1'!$A$1:$J$71</definedName>
    <definedName name="_xlnm.Print_Area" localSheetId="5">'2'!$A$1:$J$35</definedName>
    <definedName name="_xlnm.Print_Area" localSheetId="1">'4стр1'!$A$1:$G$75</definedName>
    <definedName name="_xlnm.Print_Area" localSheetId="2">'4стр2'!$A$1:$K$76</definedName>
    <definedName name="_xlnm.Print_Area" localSheetId="9">'К'!$A$1:$J$71</definedName>
    <definedName name="_xlnm.Print_Area" localSheetId="11">'Мстр1'!$A$1:$G$75</definedName>
    <definedName name="_xlnm.Print_Area" localSheetId="12">'Мстр2'!$A$1:$K$76</definedName>
    <definedName name="_xlnm.Print_Area" localSheetId="6">'Сп1'!$A$1:$I$64</definedName>
    <definedName name="_xlnm.Print_Area" localSheetId="4">'Сп2'!$A$1:$I$64</definedName>
    <definedName name="_xlnm.Print_Area" localSheetId="0">'Сп4'!$A$1:$I$64</definedName>
    <definedName name="_xlnm.Print_Area" localSheetId="8">'СпК'!$A$1:$I$64</definedName>
    <definedName name="_xlnm.Print_Area" localSheetId="10">'СпМ'!$A$1:$I$64</definedName>
  </definedNames>
  <calcPr fullCalcOnLoad="1" refMode="R1C1"/>
</workbook>
</file>

<file path=xl/sharedStrings.xml><?xml version="1.0" encoding="utf-8"?>
<sst xmlns="http://schemas.openxmlformats.org/spreadsheetml/2006/main" count="686" uniqueCount="102">
  <si>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</si>
  <si>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</si>
  <si>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</si>
  <si>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</si>
  <si>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</si>
  <si>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</si>
  <si>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</si>
  <si>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</si>
  <si>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</si>
  <si>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</si>
  <si>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</si>
  <si>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</si>
  <si>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</si>
  <si>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</si>
  <si>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</si>
  <si>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</si>
  <si>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</si>
  <si>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</si>
  <si>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</si>
  <si>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</si>
  <si>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</si>
  <si>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</si>
  <si>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</si>
  <si>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</si>
  <si>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</si>
  <si>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</si>
  <si>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</si>
  <si>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</si>
  <si>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</si>
  <si>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</si>
  <si>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</si>
  <si>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</si>
  <si>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</si>
  <si>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</si>
  <si>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Байбулдин Андрей</t>
  </si>
  <si>
    <t>Аристов Александр</t>
  </si>
  <si>
    <t>Яковлев Михаил</t>
  </si>
  <si>
    <t>Срумов Антон</t>
  </si>
  <si>
    <t>Аббасов Рустамхон</t>
  </si>
  <si>
    <t>Ветохина Анастасия</t>
  </si>
  <si>
    <t>Максютов Азат</t>
  </si>
  <si>
    <t>Валеев Риф</t>
  </si>
  <si>
    <t>Шариков Сергей</t>
  </si>
  <si>
    <t>Шапошников Александр</t>
  </si>
  <si>
    <t>Сафиуллин Азат</t>
  </si>
  <si>
    <t>Ахтемзянов Рустам</t>
  </si>
  <si>
    <t>Уткулов Ринат</t>
  </si>
  <si>
    <t>Хабиров Марс</t>
  </si>
  <si>
    <t>Кузнецов Дмитрий</t>
  </si>
  <si>
    <t>Семенов Юрий</t>
  </si>
  <si>
    <t>Тодрамович Александр</t>
  </si>
  <si>
    <t>Давлетов Тимур</t>
  </si>
  <si>
    <t>Волков Виктор</t>
  </si>
  <si>
    <t>Стародубцев Олег</t>
  </si>
  <si>
    <t>Финал Турнира им.Иосифа Гершова. 16 августа.</t>
  </si>
  <si>
    <t>Полуфинал Турнира им.Иосифа Гершова. 9 августа.</t>
  </si>
  <si>
    <t>Исмайлов Азат</t>
  </si>
  <si>
    <t>Барышев Сергей</t>
  </si>
  <si>
    <t>Хисматуллина Аделина</t>
  </si>
  <si>
    <t>Яковлев Роман</t>
  </si>
  <si>
    <t>Килюшев Анатолий</t>
  </si>
  <si>
    <t>Васильев Александр</t>
  </si>
  <si>
    <t>Толкачев Иван</t>
  </si>
  <si>
    <t>Сидоров Олег</t>
  </si>
  <si>
    <t>Четвертьфинал Турнира имени Иосифа Гершова. 2 августа.</t>
  </si>
  <si>
    <t>Усков Сергей</t>
  </si>
  <si>
    <t>Ишметов Александр</t>
  </si>
  <si>
    <t>Карташов Алексей</t>
  </si>
  <si>
    <t>Зиновьев Александр</t>
  </si>
  <si>
    <t>Саитов Ринат</t>
  </si>
  <si>
    <t>Грошев Юрий</t>
  </si>
  <si>
    <t>Филипов Сергей</t>
  </si>
  <si>
    <t>Коновалов Александр</t>
  </si>
  <si>
    <t>Валиуллина Элина</t>
  </si>
  <si>
    <t>1/8 финала Турнира им.Иосифа Гершова. 26 июля</t>
  </si>
  <si>
    <t>Латыпов Аллан</t>
  </si>
  <si>
    <t>Муллагулова Лиля</t>
  </si>
  <si>
    <t>1/16 финала Турнира им.Иосифа Гершова. 20 июля.</t>
  </si>
  <si>
    <t>№</t>
  </si>
  <si>
    <t>место</t>
  </si>
  <si>
    <t>Юлдашбаев Марат</t>
  </si>
  <si>
    <t>3</t>
  </si>
  <si>
    <t>1</t>
  </si>
  <si>
    <t>2</t>
  </si>
  <si>
    <t>Неизвестных Игорь</t>
  </si>
  <si>
    <t>0</t>
  </si>
  <si>
    <t>Ларионов Юрий</t>
  </si>
  <si>
    <t>1/32 финала Турнира им.Иосифа Гершова. 12 июля.</t>
  </si>
  <si>
    <t>Якшимбетов Радмир</t>
  </si>
  <si>
    <t>Алексеев Олег</t>
  </si>
  <si>
    <t>Гибадуллин Рустем</t>
  </si>
  <si>
    <t>Набиуллина Светлана</t>
  </si>
  <si>
    <t>Аминев Зинур</t>
  </si>
  <si>
    <t>Разбежкина Вера</t>
  </si>
  <si>
    <t>Ларионов Дмитрий</t>
  </si>
  <si>
    <t>Юнусов Ринат</t>
  </si>
  <si>
    <t>Набиуллин Ильдус</t>
  </si>
  <si>
    <t>Нигматулина Элина</t>
  </si>
  <si>
    <t>Перска Эрман</t>
  </si>
  <si>
    <t>Набиуллин Ильдар</t>
  </si>
  <si>
    <t>Иванов Виталий</t>
  </si>
  <si>
    <t>Гибадуллин Айрат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</si>
</sst>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8"/>
      <name val="Arial Cyr"/>
      <family val="2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8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  <xf numFmtId="49" fontId="20" fillId="0" borderId="0" xfId="18" applyNumberFormat="1" applyFont="1" applyFill="1" applyAlignment="1">
      <alignment horizontal="right"/>
      <protection/>
    </xf>
    <xf numFmtId="49" fontId="21" fillId="0" borderId="0" xfId="18" applyNumberFormat="1" applyFont="1" applyFill="1" applyAlignment="1">
      <alignment horizontal="right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0" fillId="0" borderId="7" xfId="18" applyNumberFormat="1" applyFill="1" applyBorder="1">
      <alignment/>
      <protection/>
    </xf>
    <xf numFmtId="49" fontId="22" fillId="0" borderId="9" xfId="18" applyNumberFormat="1" applyFont="1" applyFill="1" applyBorder="1" applyAlignment="1">
      <alignment horizontal="left" vertical="center" wrapText="1"/>
      <protection/>
    </xf>
    <xf numFmtId="49" fontId="0" fillId="0" borderId="10" xfId="18" applyNumberFormat="1" applyFill="1" applyBorder="1">
      <alignment/>
      <protection/>
    </xf>
    <xf numFmtId="49" fontId="0" fillId="0" borderId="11" xfId="18" applyNumberFormat="1" applyFill="1" applyBorder="1">
      <alignment/>
      <protection/>
    </xf>
    <xf numFmtId="49" fontId="23" fillId="0" borderId="12" xfId="18" applyNumberFormat="1" applyFont="1" applyFill="1" applyBorder="1" applyAlignment="1">
      <alignment horizontal="left" wrapText="1"/>
      <protection/>
    </xf>
    <xf numFmtId="49" fontId="23" fillId="0" borderId="13" xfId="18" applyNumberFormat="1" applyFont="1" applyFill="1" applyBorder="1" applyAlignment="1">
      <alignment horizontal="left" wrapText="1"/>
      <protection/>
    </xf>
    <xf numFmtId="49" fontId="11" fillId="0" borderId="14" xfId="18" applyNumberFormat="1" applyFont="1" applyFill="1" applyBorder="1" applyAlignment="1">
      <alignment horizontal="center" vertical="center" wrapText="1"/>
      <protection/>
    </xf>
    <xf numFmtId="49" fontId="11" fillId="0" borderId="15" xfId="18" applyNumberFormat="1" applyFont="1" applyFill="1" applyBorder="1" applyAlignment="1">
      <alignment horizontal="center" vertical="center" wrapText="1"/>
      <protection/>
    </xf>
    <xf numFmtId="49" fontId="22" fillId="0" borderId="16" xfId="18" applyNumberFormat="1" applyFont="1" applyFill="1" applyBorder="1" applyAlignment="1">
      <alignment horizontal="left" vertical="center" wrapText="1"/>
      <protection/>
    </xf>
    <xf numFmtId="49" fontId="0" fillId="0" borderId="17" xfId="18" applyNumberFormat="1" applyFill="1" applyBorder="1">
      <alignment/>
      <protection/>
    </xf>
    <xf numFmtId="49" fontId="0" fillId="0" borderId="18" xfId="18" applyNumberFormat="1" applyFill="1" applyBorder="1">
      <alignment/>
      <protection/>
    </xf>
    <xf numFmtId="49" fontId="23" fillId="0" borderId="19" xfId="18" applyNumberFormat="1" applyFont="1" applyFill="1" applyBorder="1" applyAlignment="1">
      <alignment horizontal="left" wrapText="1"/>
      <protection/>
    </xf>
    <xf numFmtId="49" fontId="23" fillId="0" borderId="20" xfId="18" applyNumberFormat="1" applyFont="1" applyFill="1" applyBorder="1" applyAlignment="1">
      <alignment horizontal="left" wrapText="1"/>
      <protection/>
    </xf>
    <xf numFmtId="49" fontId="11" fillId="0" borderId="21" xfId="18" applyNumberFormat="1" applyFont="1" applyFill="1" applyBorder="1" applyAlignment="1">
      <alignment horizontal="center" vertical="center" wrapText="1"/>
      <protection/>
    </xf>
    <xf numFmtId="49" fontId="11" fillId="0" borderId="22" xfId="18" applyNumberFormat="1" applyFont="1" applyFill="1" applyBorder="1" applyAlignment="1">
      <alignment horizontal="center" vertical="center" wrapText="1"/>
      <protection/>
    </xf>
    <xf numFmtId="49" fontId="6" fillId="0" borderId="9" xfId="18" applyNumberFormat="1" applyFont="1" applyFill="1" applyBorder="1">
      <alignment/>
      <protection/>
    </xf>
    <xf numFmtId="49" fontId="6" fillId="0" borderId="10" xfId="18" applyNumberFormat="1" applyFont="1" applyFill="1" applyBorder="1">
      <alignment/>
      <protection/>
    </xf>
    <xf numFmtId="49" fontId="6" fillId="0" borderId="11" xfId="18" applyNumberFormat="1" applyFont="1" applyFill="1" applyBorder="1">
      <alignment/>
      <protection/>
    </xf>
    <xf numFmtId="49" fontId="24" fillId="4" borderId="3" xfId="18" applyNumberFormat="1" applyFont="1" applyFill="1" applyBorder="1" applyAlignment="1">
      <alignment horizontal="center"/>
      <protection/>
    </xf>
    <xf numFmtId="49" fontId="24" fillId="4" borderId="23" xfId="18" applyNumberFormat="1" applyFont="1" applyFill="1" applyBorder="1" applyAlignment="1">
      <alignment horizontal="center"/>
      <protection/>
    </xf>
    <xf numFmtId="49" fontId="24" fillId="0" borderId="23" xfId="18" applyNumberFormat="1" applyFont="1" applyFill="1" applyBorder="1" applyAlignment="1">
      <alignment horizontal="center"/>
      <protection/>
    </xf>
    <xf numFmtId="49" fontId="24" fillId="0" borderId="24" xfId="18" applyNumberFormat="1" applyFont="1" applyFill="1" applyBorder="1" applyAlignment="1">
      <alignment horizontal="center"/>
      <protection/>
    </xf>
    <xf numFmtId="49" fontId="24" fillId="0" borderId="25" xfId="18" applyNumberFormat="1" applyFont="1" applyFill="1" applyBorder="1" applyAlignment="1">
      <alignment horizontal="center"/>
      <protection/>
    </xf>
    <xf numFmtId="49" fontId="6" fillId="0" borderId="26" xfId="18" applyNumberFormat="1" applyFont="1" applyFill="1" applyBorder="1">
      <alignment/>
      <protection/>
    </xf>
    <xf numFmtId="49" fontId="6" fillId="0" borderId="1" xfId="18" applyNumberFormat="1" applyFont="1" applyFill="1" applyBorder="1">
      <alignment/>
      <protection/>
    </xf>
    <xf numFmtId="49" fontId="6" fillId="0" borderId="27" xfId="18" applyNumberFormat="1" applyFont="1" applyFill="1" applyBorder="1">
      <alignment/>
      <protection/>
    </xf>
    <xf numFmtId="49" fontId="24" fillId="4" borderId="28" xfId="18" applyNumberFormat="1" applyFont="1" applyFill="1" applyBorder="1" applyAlignment="1">
      <alignment horizontal="center"/>
      <protection/>
    </xf>
    <xf numFmtId="49" fontId="24" fillId="4" borderId="4" xfId="18" applyNumberFormat="1" applyFont="1" applyFill="1" applyBorder="1" applyAlignment="1">
      <alignment horizontal="center"/>
      <protection/>
    </xf>
    <xf numFmtId="49" fontId="24" fillId="0" borderId="4" xfId="18" applyNumberFormat="1" applyFont="1" applyFill="1" applyBorder="1" applyAlignment="1">
      <alignment horizontal="center"/>
      <protection/>
    </xf>
    <xf numFmtId="49" fontId="24" fillId="0" borderId="29" xfId="18" applyNumberFormat="1" applyFont="1" applyFill="1" applyBorder="1" applyAlignment="1">
      <alignment horizontal="center"/>
      <protection/>
    </xf>
    <xf numFmtId="49" fontId="24" fillId="0" borderId="30" xfId="18" applyNumberFormat="1" applyFont="1" applyFill="1" applyBorder="1" applyAlignment="1">
      <alignment horizontal="center"/>
      <protection/>
    </xf>
    <xf numFmtId="49" fontId="6" fillId="0" borderId="31" xfId="18" applyNumberFormat="1" applyFont="1" applyFill="1" applyBorder="1">
      <alignment/>
      <protection/>
    </xf>
    <xf numFmtId="49" fontId="6" fillId="0" borderId="6" xfId="18" applyNumberFormat="1" applyFont="1" applyFill="1" applyBorder="1">
      <alignment/>
      <protection/>
    </xf>
    <xf numFmtId="49" fontId="6" fillId="0" borderId="32" xfId="18" applyNumberFormat="1" applyFont="1" applyFill="1" applyBorder="1">
      <alignment/>
      <protection/>
    </xf>
    <xf numFmtId="49" fontId="24" fillId="0" borderId="28" xfId="18" applyNumberFormat="1" applyFont="1" applyFill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8323" xfId="18"/>
    <cellStyle name="Followed Hyperlink" xfId="19"/>
    <cellStyle name="Percent" xfId="20"/>
    <cellStyle name="Comma" xfId="21"/>
    <cellStyle name="Comma [0]" xfId="22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86</v>
      </c>
      <c r="B2" s="27"/>
      <c r="C2" s="29" t="s">
        <v>87</v>
      </c>
      <c r="D2" s="27"/>
      <c r="E2" s="27"/>
      <c r="F2" s="27"/>
      <c r="G2" s="27"/>
      <c r="H2" s="27"/>
      <c r="I2" s="27"/>
    </row>
    <row r="3" spans="1:9" ht="18">
      <c r="A3" s="23" t="s">
        <v>88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СпК!C1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СпК!C2</f>
        <v>Полуфинал Турнира им.Иосифа Гершова. 9 августа.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СпК!A1</f>
        <v>Уткулов Ринат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46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СпК!A16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46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СпК!A9</f>
        <v>Яковлев Роман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53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СпК!A8</f>
        <v>Стародубцев Олег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46</v>
      </c>
      <c r="F11" s="5"/>
      <c r="G11" s="13"/>
      <c r="H11" s="5"/>
      <c r="I11" s="5"/>
    </row>
    <row r="12" spans="1:9" ht="12.75">
      <c r="A12" s="4">
        <v>5</v>
      </c>
      <c r="B12" s="6" t="str">
        <f>СпК!A5</f>
        <v>Хисматуллина Аделина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58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СпК!A12</f>
        <v>Толкачев Иван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58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СпК!A13</f>
        <v>Сидоров Олег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63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СпК!A4</f>
        <v>Барышев Сергей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56</v>
      </c>
      <c r="G19" s="8"/>
      <c r="H19" s="8"/>
      <c r="I19" s="8"/>
    </row>
    <row r="20" spans="1:9" ht="12.75">
      <c r="A20" s="4">
        <v>3</v>
      </c>
      <c r="B20" s="6" t="str">
        <f>СпК!A3</f>
        <v>Исмайлов Азат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56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СпК!A14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56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СпК!A11</f>
        <v>Васильев Александр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49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СпК!A6</f>
        <v>Семенов Юрий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56</v>
      </c>
      <c r="F27" s="15"/>
      <c r="G27" s="5"/>
      <c r="H27" s="5"/>
      <c r="I27" s="5"/>
    </row>
    <row r="28" spans="1:9" ht="12.75">
      <c r="A28" s="4">
        <v>7</v>
      </c>
      <c r="B28" s="6" t="str">
        <f>СпК!A7</f>
        <v>Кузнецов Дмитрий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48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СпК!A10</f>
        <v>Килюшев Анатолий</v>
      </c>
      <c r="C30" s="11"/>
      <c r="D30" s="11"/>
      <c r="E30" s="4">
        <v>-15</v>
      </c>
      <c r="F30" s="6" t="str">
        <f>IF(F19=E11,E27,IF(F19=E27,E11,0))</f>
        <v>Уткулов Ринат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48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СпК!A15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47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СпК!A2</f>
        <v>Хабиров Марс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Хисматуллина Аделина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59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Яковлев Роман</v>
      </c>
      <c r="C38" s="7">
        <v>20</v>
      </c>
      <c r="D38" s="34" t="s">
        <v>47</v>
      </c>
      <c r="E38" s="7">
        <v>26</v>
      </c>
      <c r="F38" s="34" t="s">
        <v>47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Хабиров Марс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Толкачев Иван</v>
      </c>
      <c r="C40" s="5"/>
      <c r="D40" s="7">
        <v>24</v>
      </c>
      <c r="E40" s="35" t="s">
        <v>47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57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Барышев Сергей</v>
      </c>
      <c r="C42" s="7">
        <v>21</v>
      </c>
      <c r="D42" s="35" t="s">
        <v>57</v>
      </c>
      <c r="E42" s="15"/>
      <c r="F42" s="7">
        <v>28</v>
      </c>
      <c r="G42" s="34" t="s">
        <v>48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Семенов Юрий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Кузнецов Дмитрий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61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Васильев Александр</v>
      </c>
      <c r="C46" s="7">
        <v>22</v>
      </c>
      <c r="D46" s="34" t="s">
        <v>61</v>
      </c>
      <c r="E46" s="7">
        <v>27</v>
      </c>
      <c r="F46" s="35" t="s">
        <v>48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Сидоров Олег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Килюшев Анатолий</v>
      </c>
      <c r="C48" s="5"/>
      <c r="D48" s="7">
        <v>25</v>
      </c>
      <c r="E48" s="35" t="s">
        <v>60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60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60</v>
      </c>
      <c r="E50" s="15"/>
      <c r="F50" s="4">
        <v>-28</v>
      </c>
      <c r="G50" s="6" t="str">
        <f>IF(G42=F38,F46,IF(G42=F46,F38,0))</f>
        <v>Хабиров Марс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Стародубцев Олег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Хисматуллина Аделина</v>
      </c>
      <c r="C53" s="5"/>
      <c r="D53" s="4">
        <v>-20</v>
      </c>
      <c r="E53" s="6" t="str">
        <f>IF(D38=C37,C39,IF(D38=C39,C37,0))</f>
        <v>Яковлев Роман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58</v>
      </c>
      <c r="D54" s="5"/>
      <c r="E54" s="7">
        <v>31</v>
      </c>
      <c r="F54" s="8" t="s">
        <v>49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Килюшев Анатолий</v>
      </c>
      <c r="C55" s="16" t="s">
        <v>4</v>
      </c>
      <c r="D55" s="4">
        <v>-21</v>
      </c>
      <c r="E55" s="10" t="str">
        <f>IF(D42=C41,C43,IF(D42=C43,C41,0))</f>
        <v>Семенов Юрий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Килюшев Анатолий</v>
      </c>
      <c r="D56" s="5"/>
      <c r="E56" s="5"/>
      <c r="F56" s="7">
        <v>33</v>
      </c>
      <c r="G56" s="8" t="s">
        <v>49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Сидоров Олег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Барышев Сергей</v>
      </c>
      <c r="C58" s="5"/>
      <c r="D58" s="5"/>
      <c r="E58" s="7">
        <v>32</v>
      </c>
      <c r="F58" s="12" t="s">
        <v>53</v>
      </c>
      <c r="G58" s="20"/>
      <c r="H58" s="5"/>
      <c r="I58" s="5"/>
    </row>
    <row r="59" spans="1:9" ht="12.75">
      <c r="A59" s="5"/>
      <c r="B59" s="7">
        <v>30</v>
      </c>
      <c r="C59" s="8" t="s">
        <v>57</v>
      </c>
      <c r="D59" s="4">
        <v>-23</v>
      </c>
      <c r="E59" s="10" t="str">
        <f>IF(D50=C49,C51,IF(D50=C51,C49,0))</f>
        <v>Стародубцев Олег</v>
      </c>
      <c r="F59" s="4">
        <v>-33</v>
      </c>
      <c r="G59" s="6" t="str">
        <f>IF(G56=F54,F58,IF(G56=F58,F54,0))</f>
        <v>Стародубцев Олег</v>
      </c>
      <c r="H59" s="14"/>
      <c r="I59" s="14"/>
    </row>
    <row r="60" spans="1:9" ht="12.75">
      <c r="A60" s="4">
        <v>-25</v>
      </c>
      <c r="B60" s="10" t="str">
        <f>IF(E48=D46,D50,IF(E48=D50,D46,0))</f>
        <v>Васильев Александр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Васильев Александр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Яковлев Роман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59</v>
      </c>
      <c r="H63" s="14"/>
      <c r="I63" s="14"/>
    </row>
    <row r="64" spans="1:9" ht="12.75">
      <c r="A64" s="5"/>
      <c r="B64" s="7">
        <v>35</v>
      </c>
      <c r="C64" s="8" t="s">
        <v>62</v>
      </c>
      <c r="D64" s="5"/>
      <c r="E64" s="4">
        <v>-32</v>
      </c>
      <c r="F64" s="10" t="str">
        <f>IF(F58=E57,E59,IF(F58=E59,E57,0))</f>
        <v>Сидоров Олег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Толкачев Иван</v>
      </c>
      <c r="C65" s="11"/>
      <c r="D65" s="15"/>
      <c r="E65" s="5"/>
      <c r="F65" s="4">
        <v>-34</v>
      </c>
      <c r="G65" s="6" t="str">
        <f>IF(G63=F62,F64,IF(G63=F64,F62,0))</f>
        <v>Сидоров Олег</v>
      </c>
      <c r="H65" s="14"/>
      <c r="I65" s="14"/>
    </row>
    <row r="66" spans="1:9" ht="12.75">
      <c r="A66" s="5"/>
      <c r="B66" s="5"/>
      <c r="C66" s="7">
        <v>37</v>
      </c>
      <c r="D66" s="8" t="s">
        <v>62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54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им.Иосифа Гершова. 16 августа.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Байбулдин Андрей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Тодрамович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Семенов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Шариков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Валеев Риф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Аббасов Рустамхон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Ахтемзянов Рустам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Уткулов Ринат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Стародубцев Олег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Срумов Антон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Яковлев Михаил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Волков Виктор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Хабиров Марс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Сафиуллин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Ветохина Анастасия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Максютов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Шапошников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Кузнецов Дмитрий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Ветохина Анастасия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Давлетов Тимур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Ветохина Анастасия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Валеев Риф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Шапошников Александр</v>
      </c>
      <c r="C68" s="5"/>
      <c r="D68" s="5"/>
      <c r="E68" s="4">
        <v>-57</v>
      </c>
      <c r="F68" s="10" t="str">
        <f>IF(Мстр2!G26=Мстр2!F22,Мстр2!F30,IF(Мстр2!G26=Мстр2!F30,Мстр2!F22,0))</f>
        <v>Ахтемзянов Рустам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Ахтемзянов Рустам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Срумов Антон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42</v>
      </c>
      <c r="E71" s="4">
        <v>-63</v>
      </c>
      <c r="F71" s="6" t="str">
        <f>IF(C69=B68,B70,IF(C69=B70,B68,0))</f>
        <v>Срумов Антон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Сафиуллин Азат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42</v>
      </c>
      <c r="D73" s="20"/>
      <c r="E73" s="4">
        <v>-64</v>
      </c>
      <c r="F73" s="10" t="str">
        <f>IF(C73=B72,B74,IF(C73=B74,B72,0))</f>
        <v>Сафиуллин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Шариков Сергей</v>
      </c>
      <c r="C74" s="4">
        <v>-65</v>
      </c>
      <c r="D74" s="6" t="str">
        <f>IF(D71=C69,C73,IF(D71=C73,C69,0))</f>
        <v>Шапошников Александр</v>
      </c>
      <c r="E74" s="5"/>
      <c r="F74" s="4">
        <v>-66</v>
      </c>
      <c r="G74" s="6" t="str">
        <f>IF(G72=F71,F73,IF(G72=F73,F71,0))</f>
        <v>Срумов Антон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им.Иосифа Гершова. 16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Семенов Юрий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Кузнецов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39</v>
      </c>
      <c r="E14" s="7">
        <v>53</v>
      </c>
      <c r="F14" s="21" t="s">
        <v>39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Ветохина Анастасия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Стародубцев Олег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Хабиров Марс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Сафиуллин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Волков Виктор</v>
      </c>
      <c r="C22" s="7">
        <v>44</v>
      </c>
      <c r="D22" s="14" t="s">
        <v>46</v>
      </c>
      <c r="E22" s="7">
        <v>54</v>
      </c>
      <c r="F22" s="14" t="s">
        <v>45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Уткулов Ринат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Ахтемзянов Рустам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40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Шариков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Давлетов Тимур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Аббасов Рустамхон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Тодрамович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Кузнецов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Уткулов Ринат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Стародубцев Олег</v>
      </c>
      <c r="C43" s="5"/>
      <c r="D43" s="11"/>
      <c r="E43" s="5"/>
      <c r="F43" s="4">
        <v>-51</v>
      </c>
      <c r="G43" s="10" t="str">
        <f>IF(E32=D30,D34,IF(E32=D34,D30,0))</f>
        <v>Тодрамович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Хабиров Марс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Волков Виктор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Кузнецов Дмитрий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Уткулов Ринат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Семенов Юрий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Стародубцев Олег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Сп4!C2</f>
        <v>1/32 финала Турнира им.Иосифа Гершова. 12 июля.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Юлдашбаев Марат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Перска Эрман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97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Нигматулина Элина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Аминев Зинур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91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Набиуллина Светлана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Алексеев Олег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Ларионов Дмитрий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Муллагулова Лиля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Гибадуллин Айрат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72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72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Коновалов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Якшимбетов Радмир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Иванов Виталий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Юнусов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Разбежкина Вера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90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Гибадуллин Рустем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Латыпов Аллан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75</v>
      </c>
      <c r="E55" s="11"/>
      <c r="F55" s="18">
        <v>-31</v>
      </c>
      <c r="G55" s="6" t="str">
        <f>IF(G35=F19,F51,IF(G35=F51,F19,0))</f>
        <v>Юлдашбаев Марат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Неизвестных Игорь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Набиуллин Ильдус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96</v>
      </c>
      <c r="D61" s="11"/>
      <c r="E61" s="4">
        <v>-58</v>
      </c>
      <c r="F61" s="6" t="str">
        <f>IF(4стр2!H14=4стр2!G10,4стр2!G18,IF(4стр2!H14=4стр2!G18,4стр2!G10,0))</f>
        <v>Набиуллина Светлана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Набиуллин Ильдар</v>
      </c>
      <c r="C62" s="11"/>
      <c r="D62" s="11"/>
      <c r="E62" s="5"/>
      <c r="F62" s="7">
        <v>61</v>
      </c>
      <c r="G62" s="8" t="s">
        <v>91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86</v>
      </c>
      <c r="E63" s="4">
        <v>-59</v>
      </c>
      <c r="F63" s="10" t="str">
        <f>IF(4стр2!H30=4стр2!G26,4стр2!G34,IF(4стр2!H30=4стр2!G34,4стр2!G26,0))</f>
        <v>Алексеев Олег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нет</v>
      </c>
      <c r="C64" s="11"/>
      <c r="D64" s="5"/>
      <c r="E64" s="5"/>
      <c r="F64" s="4">
        <v>-61</v>
      </c>
      <c r="G64" s="6" t="str">
        <f>IF(G62=F61,F63,IF(G62=F63,F61,0))</f>
        <v>Алексеев Олег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Ларионов Юрий</v>
      </c>
      <c r="C66" s="5"/>
      <c r="D66" s="5"/>
      <c r="E66" s="4">
        <v>-56</v>
      </c>
      <c r="F66" s="6" t="str">
        <f>IF(4стр2!G10=4стр2!F6,4стр2!F14,IF(4стр2!G10=4стр2!F14,4стр2!F6,0))</f>
        <v>Коновалов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Набиуллин Ильдус</v>
      </c>
      <c r="C68" s="5"/>
      <c r="D68" s="5"/>
      <c r="E68" s="4">
        <v>-57</v>
      </c>
      <c r="F68" s="10" t="str">
        <f>IF(4стр2!G26=4стр2!F22,4стр2!F30,IF(4стр2!G26=4стр2!F30,4стр2!F22,0))</f>
        <v>Муллагулова Лиля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93</v>
      </c>
      <c r="D69" s="5"/>
      <c r="E69" s="5"/>
      <c r="F69" s="4">
        <v>-62</v>
      </c>
      <c r="G69" s="6" t="str">
        <f>IF(G67=F66,F68,IF(G67=F68,F66,0))</f>
        <v>Муллагулова Лиля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Разбежкина Вера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92</v>
      </c>
      <c r="E71" s="4">
        <v>-63</v>
      </c>
      <c r="F71" s="6" t="str">
        <f>IF(C69=B68,B70,IF(C69=B70,B68,0))</f>
        <v>Набиуллин Ильдус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Якшимбетов Радмир</v>
      </c>
      <c r="C72" s="11"/>
      <c r="D72" s="17" t="s">
        <v>6</v>
      </c>
      <c r="E72" s="5"/>
      <c r="F72" s="7">
        <v>66</v>
      </c>
      <c r="G72" s="8" t="s">
        <v>96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92</v>
      </c>
      <c r="D73" s="20"/>
      <c r="E73" s="4">
        <v>-64</v>
      </c>
      <c r="F73" s="10" t="str">
        <f>IF(C73=B72,B74,IF(C73=B74,B72,0))</f>
        <v>Якшимбетов Радмир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Аминев Зинур</v>
      </c>
      <c r="C74" s="4">
        <v>-65</v>
      </c>
      <c r="D74" s="6" t="str">
        <f>IF(D71=C69,C73,IF(D71=C73,C69,0))</f>
        <v>Разбежкина Вера</v>
      </c>
      <c r="E74" s="5"/>
      <c r="F74" s="4">
        <v>-66</v>
      </c>
      <c r="G74" s="6" t="str">
        <f>IF(G72=F71,F73,IF(G72=F73,F71,0))</f>
        <v>Якшимбетов Радмир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Сп4!C2</f>
        <v>1/32 финала Турнира им.Иосифа Гершова. 12 июля.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Набиуллина Светлана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Перска Эрман</v>
      </c>
      <c r="C6" s="7">
        <v>40</v>
      </c>
      <c r="D6" s="14" t="s">
        <v>96</v>
      </c>
      <c r="E6" s="7">
        <v>52</v>
      </c>
      <c r="F6" s="14" t="s">
        <v>91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Набиуллин Ильдус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нет</v>
      </c>
      <c r="C8" s="5"/>
      <c r="D8" s="7">
        <v>48</v>
      </c>
      <c r="E8" s="21" t="s">
        <v>96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нет</v>
      </c>
      <c r="C10" s="7">
        <v>41</v>
      </c>
      <c r="D10" s="21" t="s">
        <v>84</v>
      </c>
      <c r="E10" s="15"/>
      <c r="F10" s="7">
        <v>56</v>
      </c>
      <c r="G10" s="14" t="s">
        <v>91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Неизвестных Игорь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нет</v>
      </c>
      <c r="C12" s="5"/>
      <c r="D12" s="4">
        <v>-26</v>
      </c>
      <c r="E12" s="6" t="str">
        <f>IF(4стр1!E27=4стр1!D23,4стр1!D31,IF(4стр1!E27=4стр1!D31,4стр1!D23,0))</f>
        <v>Коновалов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нет</v>
      </c>
      <c r="C14" s="7">
        <v>42</v>
      </c>
      <c r="D14" s="14" t="s">
        <v>93</v>
      </c>
      <c r="E14" s="7">
        <v>53</v>
      </c>
      <c r="F14" s="21" t="s">
        <v>72</v>
      </c>
      <c r="G14" s="7">
        <v>58</v>
      </c>
      <c r="H14" s="14" t="s">
        <v>90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Разбежкина Вера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Гибадуллин Айрат</v>
      </c>
      <c r="C16" s="5"/>
      <c r="D16" s="7">
        <v>49</v>
      </c>
      <c r="E16" s="21" t="s">
        <v>93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нет</v>
      </c>
      <c r="C18" s="7">
        <v>43</v>
      </c>
      <c r="D18" s="21" t="s">
        <v>95</v>
      </c>
      <c r="E18" s="15"/>
      <c r="F18" s="4">
        <v>-30</v>
      </c>
      <c r="G18" s="10" t="str">
        <f>IF(4стр1!F51=4стр1!E43,4стр1!E59,IF(4стр1!F51=4стр1!E59,4стр1!E43,0))</f>
        <v>Гибадуллин Рустем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Юнусов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нет</v>
      </c>
      <c r="C20" s="5"/>
      <c r="D20" s="4">
        <v>-27</v>
      </c>
      <c r="E20" s="6" t="str">
        <f>IF(4стр1!E43=4стр1!D39,4стр1!D47,IF(4стр1!E43=4стр1!D47,4стр1!D39,0))</f>
        <v>Якшимбетов Радмир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Иванов Виталий</v>
      </c>
      <c r="C22" s="7">
        <v>44</v>
      </c>
      <c r="D22" s="14" t="s">
        <v>76</v>
      </c>
      <c r="E22" s="7">
        <v>54</v>
      </c>
      <c r="F22" s="14" t="s">
        <v>76</v>
      </c>
      <c r="G22" s="15"/>
      <c r="H22" s="7">
        <v>60</v>
      </c>
      <c r="I22" s="26" t="s">
        <v>90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Муллагулова Лиля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нет</v>
      </c>
      <c r="C24" s="5"/>
      <c r="D24" s="7">
        <v>50</v>
      </c>
      <c r="E24" s="21" t="s">
        <v>76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нет</v>
      </c>
      <c r="C26" s="7">
        <v>45</v>
      </c>
      <c r="D26" s="21" t="s">
        <v>94</v>
      </c>
      <c r="E26" s="15"/>
      <c r="F26" s="7">
        <v>57</v>
      </c>
      <c r="G26" s="14" t="s">
        <v>75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Ларионов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нет</v>
      </c>
      <c r="C28" s="5"/>
      <c r="D28" s="4">
        <v>-28</v>
      </c>
      <c r="E28" s="6" t="str">
        <f>IF(4стр1!E59=4стр1!D55,4стр1!D63,IF(4стр1!E59=4стр1!D63,4стр1!D55,0))</f>
        <v>Латыпов Аллан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нет</v>
      </c>
      <c r="C30" s="7">
        <v>46</v>
      </c>
      <c r="D30" s="14" t="s">
        <v>92</v>
      </c>
      <c r="E30" s="7">
        <v>55</v>
      </c>
      <c r="F30" s="21" t="s">
        <v>75</v>
      </c>
      <c r="G30" s="7">
        <v>59</v>
      </c>
      <c r="H30" s="21" t="s">
        <v>75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Аминев Зинур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Набиуллин Ильдар</v>
      </c>
      <c r="C32" s="5"/>
      <c r="D32" s="7">
        <v>51</v>
      </c>
      <c r="E32" s="21" t="s">
        <v>92</v>
      </c>
      <c r="F32" s="5"/>
      <c r="G32" s="11"/>
      <c r="H32" s="4">
        <v>-60</v>
      </c>
      <c r="I32" s="32" t="str">
        <f>IF(I22=H14,H30,IF(I22=H30,H14,0))</f>
        <v>Латыпов Аллан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99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нет</v>
      </c>
      <c r="C34" s="7">
        <v>47</v>
      </c>
      <c r="D34" s="21" t="s">
        <v>97</v>
      </c>
      <c r="E34" s="15"/>
      <c r="F34" s="4">
        <v>-29</v>
      </c>
      <c r="G34" s="10" t="str">
        <f>IF(4стр1!F19=4стр1!E11,4стр1!E27,IF(4стр1!F19=4стр1!E27,4стр1!E11,0))</f>
        <v>Алексеев Олег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Нигматулина Элина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Перска Эрман</v>
      </c>
      <c r="C37" s="5"/>
      <c r="D37" s="5"/>
      <c r="E37" s="5"/>
      <c r="F37" s="4">
        <v>-48</v>
      </c>
      <c r="G37" s="6" t="str">
        <f>IF(E8=D6,D10,IF(E8=D10,D6,0))</f>
        <v>Неизвестных Игорь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98</v>
      </c>
      <c r="D38" s="5"/>
      <c r="E38" s="5"/>
      <c r="F38" s="5"/>
      <c r="G38" s="7">
        <v>67</v>
      </c>
      <c r="H38" s="14" t="s">
        <v>84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Юнусов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101</v>
      </c>
      <c r="E40" s="5"/>
      <c r="F40" s="5"/>
      <c r="G40" s="5"/>
      <c r="H40" s="7">
        <v>69</v>
      </c>
      <c r="I40" s="25" t="s">
        <v>84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Ларионов Дмитрий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101</v>
      </c>
      <c r="D42" s="11"/>
      <c r="E42" s="5"/>
      <c r="F42" s="5"/>
      <c r="G42" s="7">
        <v>68</v>
      </c>
      <c r="H42" s="21" t="s">
        <v>94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Гибадуллин Айрат</v>
      </c>
      <c r="C43" s="5"/>
      <c r="D43" s="11"/>
      <c r="E43" s="5"/>
      <c r="F43" s="4">
        <v>-51</v>
      </c>
      <c r="G43" s="10" t="str">
        <f>IF(E32=D30,D34,IF(E32=D34,D30,0))</f>
        <v>Нигматулина Элина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101</v>
      </c>
      <c r="F44" s="5"/>
      <c r="G44" s="5"/>
      <c r="H44" s="4">
        <v>-69</v>
      </c>
      <c r="I44" s="6" t="str">
        <f>IF(I40=H38,H42,IF(I40=H42,H38,0))</f>
        <v>Ларионов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Иванов Виталий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Юнусов Ринат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100</v>
      </c>
      <c r="D46" s="11"/>
      <c r="E46" s="5"/>
      <c r="F46" s="5"/>
      <c r="G46" s="5"/>
      <c r="H46" s="7">
        <v>70</v>
      </c>
      <c r="I46" s="26" t="s">
        <v>95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Нигматулина Элина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100</v>
      </c>
      <c r="E48" s="5"/>
      <c r="F48" s="5"/>
      <c r="G48" s="5"/>
      <c r="H48" s="4">
        <v>-70</v>
      </c>
      <c r="I48" s="6" t="str">
        <f>IF(I46=H45,H47,IF(I46=H47,H45,0))</f>
        <v>Нигматулина Элина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99</v>
      </c>
      <c r="D50" s="4">
        <v>-77</v>
      </c>
      <c r="E50" s="6" t="str">
        <f>IF(E44=D40,D48,IF(E44=D48,D40,0))</f>
        <v>Иванов Виталий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Набиуллин Ильдар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Перска Эрман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98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Набиуллин Ильдар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Набиуллин Ильдар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showGridLines="0" showRowColHeaders="0" showZeros="0" showOutlineSymbols="0" view="pageBreakPreview" zoomScaleNormal="82" zoomScaleSheetLayoutView="100" workbookViewId="0" topLeftCell="A1">
      <selection activeCell="A9" sqref="A9:A10"/>
    </sheetView>
  </sheetViews>
  <sheetFormatPr defaultColWidth="9.00390625" defaultRowHeight="13.5" customHeight="1"/>
  <cols>
    <col min="1" max="16" width="5.75390625" style="59" customWidth="1"/>
    <col min="17" max="16384" width="2.875" style="59" customWidth="1"/>
  </cols>
  <sheetData>
    <row r="1" spans="1:35" ht="13.5" customHeight="1">
      <c r="A1" s="56"/>
      <c r="B1" s="56"/>
      <c r="C1" s="57" t="s">
        <v>32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13.5" customHeight="1">
      <c r="A2" s="56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3:35" ht="13.5" customHeight="1">
      <c r="C3" s="57" t="s">
        <v>77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3:35" ht="13.5" customHeight="1"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7:35" ht="13.5" customHeight="1"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7:35" ht="13.5" customHeight="1">
      <c r="G6" s="60"/>
      <c r="H6" s="60"/>
      <c r="I6" s="60"/>
      <c r="J6" s="60"/>
      <c r="K6" s="60"/>
      <c r="L6" s="60"/>
      <c r="M6" s="60"/>
      <c r="N6" s="60"/>
      <c r="O6" s="60"/>
      <c r="P6" s="60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7:35" ht="13.5" customHeight="1"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7:35" ht="13.5" customHeight="1" thickBot="1"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ht="13.5" customHeight="1">
      <c r="A9" s="61" t="s">
        <v>78</v>
      </c>
      <c r="B9" s="62"/>
      <c r="C9" s="62"/>
      <c r="D9" s="62"/>
      <c r="E9" s="62"/>
      <c r="F9" s="62"/>
      <c r="G9" s="62"/>
      <c r="H9" s="63"/>
      <c r="I9" s="64">
        <v>1</v>
      </c>
      <c r="J9" s="65"/>
      <c r="K9" s="65">
        <v>2</v>
      </c>
      <c r="L9" s="65"/>
      <c r="M9" s="65">
        <v>3</v>
      </c>
      <c r="N9" s="65"/>
      <c r="O9" s="66" t="s">
        <v>79</v>
      </c>
      <c r="P9" s="67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</row>
    <row r="10" spans="1:35" ht="13.5" customHeight="1" thickBot="1">
      <c r="A10" s="68"/>
      <c r="B10" s="69"/>
      <c r="C10" s="69"/>
      <c r="D10" s="69"/>
      <c r="E10" s="69"/>
      <c r="F10" s="69"/>
      <c r="G10" s="69"/>
      <c r="H10" s="70"/>
      <c r="I10" s="71"/>
      <c r="J10" s="72"/>
      <c r="K10" s="72"/>
      <c r="L10" s="72"/>
      <c r="M10" s="72"/>
      <c r="N10" s="72"/>
      <c r="O10" s="73"/>
      <c r="P10" s="74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35" ht="13.5" customHeight="1">
      <c r="A11" s="75">
        <v>1</v>
      </c>
      <c r="B11" s="76" t="s">
        <v>80</v>
      </c>
      <c r="C11" s="76"/>
      <c r="D11" s="76"/>
      <c r="E11" s="76"/>
      <c r="F11" s="76"/>
      <c r="G11" s="76"/>
      <c r="H11" s="77"/>
      <c r="I11" s="78"/>
      <c r="J11" s="79"/>
      <c r="K11" s="80" t="s">
        <v>81</v>
      </c>
      <c r="L11" s="80"/>
      <c r="M11" s="80" t="s">
        <v>81</v>
      </c>
      <c r="N11" s="80"/>
      <c r="O11" s="81" t="s">
        <v>82</v>
      </c>
      <c r="P11" s="82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ht="13.5" customHeight="1">
      <c r="A12" s="83"/>
      <c r="B12" s="84"/>
      <c r="C12" s="84"/>
      <c r="D12" s="84"/>
      <c r="E12" s="84"/>
      <c r="F12" s="84"/>
      <c r="G12" s="84"/>
      <c r="H12" s="85"/>
      <c r="I12" s="86"/>
      <c r="J12" s="87"/>
      <c r="K12" s="88"/>
      <c r="L12" s="88"/>
      <c r="M12" s="88"/>
      <c r="N12" s="88"/>
      <c r="O12" s="89"/>
      <c r="P12" s="90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ht="13.5" customHeight="1">
      <c r="A13" s="91">
        <v>2</v>
      </c>
      <c r="B13" s="92" t="s">
        <v>75</v>
      </c>
      <c r="C13" s="92"/>
      <c r="D13" s="92"/>
      <c r="E13" s="92"/>
      <c r="F13" s="92"/>
      <c r="G13" s="92"/>
      <c r="H13" s="93"/>
      <c r="I13" s="94" t="s">
        <v>83</v>
      </c>
      <c r="J13" s="88"/>
      <c r="K13" s="87"/>
      <c r="L13" s="87"/>
      <c r="M13" s="88" t="s">
        <v>81</v>
      </c>
      <c r="N13" s="88"/>
      <c r="O13" s="89" t="s">
        <v>83</v>
      </c>
      <c r="P13" s="90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 ht="13.5" customHeight="1">
      <c r="A14" s="83"/>
      <c r="B14" s="84"/>
      <c r="C14" s="84"/>
      <c r="D14" s="84"/>
      <c r="E14" s="84"/>
      <c r="F14" s="84"/>
      <c r="G14" s="84"/>
      <c r="H14" s="85"/>
      <c r="I14" s="94"/>
      <c r="J14" s="88"/>
      <c r="K14" s="87"/>
      <c r="L14" s="87"/>
      <c r="M14" s="88"/>
      <c r="N14" s="88"/>
      <c r="O14" s="89"/>
      <c r="P14" s="90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35" ht="13.5" customHeight="1">
      <c r="A15" s="91">
        <v>3</v>
      </c>
      <c r="B15" s="92" t="s">
        <v>84</v>
      </c>
      <c r="C15" s="92"/>
      <c r="D15" s="92"/>
      <c r="E15" s="92"/>
      <c r="F15" s="92"/>
      <c r="G15" s="92"/>
      <c r="H15" s="93"/>
      <c r="I15" s="94" t="s">
        <v>85</v>
      </c>
      <c r="J15" s="88"/>
      <c r="K15" s="88" t="s">
        <v>82</v>
      </c>
      <c r="L15" s="88"/>
      <c r="M15" s="87"/>
      <c r="N15" s="87"/>
      <c r="O15" s="89" t="s">
        <v>81</v>
      </c>
      <c r="P15" s="90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5" ht="13.5" customHeight="1">
      <c r="A16" s="83"/>
      <c r="B16" s="84"/>
      <c r="C16" s="84"/>
      <c r="D16" s="84"/>
      <c r="E16" s="84"/>
      <c r="F16" s="84"/>
      <c r="G16" s="84"/>
      <c r="H16" s="85"/>
      <c r="I16" s="94"/>
      <c r="J16" s="88"/>
      <c r="K16" s="88"/>
      <c r="L16" s="88"/>
      <c r="M16" s="87"/>
      <c r="N16" s="87"/>
      <c r="O16" s="89"/>
      <c r="P16" s="90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35" ht="13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5" ht="13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35" ht="13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ht="13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ht="13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ht="13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35" ht="13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35" ht="13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35" ht="13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ht="13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5" ht="13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5" ht="13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5" ht="13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13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13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1:35" ht="13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35" ht="13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</row>
    <row r="34" spans="1:35" ht="13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</row>
    <row r="35" spans="1:35" ht="13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</row>
    <row r="36" spans="1:35" ht="13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1:35" ht="13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</row>
    <row r="38" spans="1:35" ht="13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</row>
    <row r="39" spans="1:35" ht="13.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</row>
    <row r="40" spans="1:35" ht="13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</row>
    <row r="41" spans="1:35" ht="13.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</row>
    <row r="42" spans="1:35" ht="13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ht="13.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ht="13.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ht="13.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</row>
    <row r="46" spans="1:35" ht="13.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</row>
    <row r="47" spans="1:35" ht="13.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</row>
    <row r="48" spans="1:35" ht="13.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</row>
    <row r="49" spans="1:35" ht="13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</row>
    <row r="50" spans="1:35" ht="13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</row>
    <row r="51" spans="1:35" ht="13.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</row>
    <row r="52" spans="1:35" ht="13.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</row>
    <row r="53" spans="1:35" ht="13.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</row>
    <row r="54" spans="1:35" ht="13.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</row>
    <row r="55" spans="1:35" ht="13.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35" ht="13.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35" ht="13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35" ht="13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35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35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35" ht="13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35" ht="13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</row>
    <row r="65" spans="1:35" ht="13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</row>
    <row r="66" spans="1:35" ht="13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</row>
    <row r="67" spans="1:35" ht="13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</row>
    <row r="68" spans="1:35" ht="13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</row>
    <row r="69" spans="1:35" ht="13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</row>
    <row r="70" spans="1:35" ht="13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</row>
    <row r="71" spans="1:35" ht="13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1:35" ht="13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</row>
    <row r="73" spans="1:35" ht="13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</row>
    <row r="74" spans="1:35" ht="13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</row>
    <row r="75" spans="1:35" ht="13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</row>
    <row r="76" spans="1:35" ht="13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</row>
  </sheetData>
  <sheetProtection sheet="1" objects="1" scenarios="1"/>
  <mergeCells count="26">
    <mergeCell ref="A13:A14"/>
    <mergeCell ref="A15:A16"/>
    <mergeCell ref="A11:A12"/>
    <mergeCell ref="A9:A10"/>
    <mergeCell ref="O15:P16"/>
    <mergeCell ref="O11:P12"/>
    <mergeCell ref="O13:P14"/>
    <mergeCell ref="B11:H12"/>
    <mergeCell ref="B13:H14"/>
    <mergeCell ref="B15:H16"/>
    <mergeCell ref="K13:L14"/>
    <mergeCell ref="I15:J16"/>
    <mergeCell ref="K15:L16"/>
    <mergeCell ref="M15:N16"/>
    <mergeCell ref="M13:N14"/>
    <mergeCell ref="I13:J14"/>
    <mergeCell ref="C1:P2"/>
    <mergeCell ref="C3:P4"/>
    <mergeCell ref="I9:J10"/>
    <mergeCell ref="I11:J12"/>
    <mergeCell ref="M11:N12"/>
    <mergeCell ref="K9:L10"/>
    <mergeCell ref="M9:N10"/>
    <mergeCell ref="K11:L12"/>
    <mergeCell ref="O9:P10"/>
    <mergeCell ref="B9:H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70</v>
      </c>
      <c r="B2" s="27"/>
      <c r="C2" s="29" t="s">
        <v>74</v>
      </c>
      <c r="D2" s="27"/>
      <c r="E2" s="27"/>
      <c r="F2" s="27"/>
      <c r="G2" s="27"/>
      <c r="H2" s="27"/>
      <c r="I2" s="27"/>
    </row>
    <row r="3" spans="1:9" ht="18">
      <c r="A3" s="23" t="s">
        <v>69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Сп2!C1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Сп2!C2</f>
        <v>1/8 финала Турнира им.Иосифа Гершова. 26 июля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Сп2!A1</f>
        <v>Килюшев Анатолий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60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Сп2!A8</f>
        <v>нет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60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Сп2!A5</f>
        <v>Коновалов Александр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75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Сп2!A4</f>
        <v>Латыпов Аллан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60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Сп2!A3</f>
        <v>Саитов Ринат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69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Сп2!A6</f>
        <v>Муллагулова Лиля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69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Сп2!A7</f>
        <v>Филипов Сергей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71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Сп2!A2</f>
        <v>Грошев Юрий</v>
      </c>
      <c r="C18" s="39"/>
      <c r="D18" s="39">
        <v>-7</v>
      </c>
      <c r="E18" s="50" t="str">
        <f>IF(E11=D7,D15,IF(E11=D15,D7,0))</f>
        <v>Саитов Ринат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0" t="str">
        <f>IF(C5=B4,B6,IF(C5=B6,B4,0))</f>
        <v>нет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2">
        <v>8</v>
      </c>
      <c r="C21" s="43" t="s">
        <v>72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3" t="str">
        <f>IF(C9=B8,B10,IF(C9=B10,B8,0))</f>
        <v>Коновалов Александр</v>
      </c>
      <c r="C22" s="52">
        <v>10</v>
      </c>
      <c r="D22" s="43" t="s">
        <v>71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3" t="str">
        <f>IF(D15=C13,C17,IF(D15=C17,C13,0))</f>
        <v>Филипов Сергей</v>
      </c>
      <c r="D23" s="52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0" t="str">
        <f>IF(C13=B12,B14,IF(C13=B14,B12,0))</f>
        <v>Муллагулова Лиля</v>
      </c>
      <c r="C24" s="39"/>
      <c r="D24" s="42">
        <v>12</v>
      </c>
      <c r="E24" s="46" t="s">
        <v>71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2">
        <v>9</v>
      </c>
      <c r="C25" s="43" t="s">
        <v>70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3" t="str">
        <f>IF(C17=B16,B18,IF(C17=B18,B16,0))</f>
        <v>Грошев Юрий</v>
      </c>
      <c r="C26" s="52">
        <v>11</v>
      </c>
      <c r="D26" s="45" t="s">
        <v>70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3" t="str">
        <f>IF(D7=C5,C9,IF(D7=C9,C5,0))</f>
        <v>Латыпов Аллан</v>
      </c>
      <c r="D27" s="39">
        <v>-12</v>
      </c>
      <c r="E27" s="50" t="str">
        <f>IF(E24=D22,D26,IF(E24=D26,D22,0))</f>
        <v>Грошев Юрий</v>
      </c>
      <c r="F27" s="50"/>
      <c r="G27" s="50"/>
      <c r="H27" s="50"/>
      <c r="I27" s="50"/>
      <c r="J27" s="50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0" t="str">
        <f>IF(D22=C21,C23,IF(D22=C23,C21,0))</f>
        <v>Коновалов Александр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72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0" t="str">
        <f>IF(C21=B20,B22,IF(C21=B22,B20,0))</f>
        <v>нет</v>
      </c>
      <c r="C31" s="39">
        <v>-11</v>
      </c>
      <c r="D31" s="53" t="str">
        <f>IF(D26=C25,C27,IF(D26=C27,C25,0))</f>
        <v>Латыпов Аллан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54" t="s">
        <v>76</v>
      </c>
      <c r="D32" s="39">
        <v>-13</v>
      </c>
      <c r="E32" s="50" t="str">
        <f>IF(E30=D29,D31,IF(E30=D31,D29,0))</f>
        <v>Латыпов Аллан</v>
      </c>
      <c r="F32" s="50"/>
      <c r="G32" s="50"/>
      <c r="H32" s="50"/>
      <c r="I32" s="50"/>
      <c r="J32" s="50"/>
    </row>
    <row r="33" spans="1:10" s="41" customFormat="1" ht="10.5" customHeight="1">
      <c r="A33" s="39">
        <v>-9</v>
      </c>
      <c r="B33" s="53" t="str">
        <f>IF(C25=B24,B26,IF(C25=B26,B24,0))</f>
        <v>Муллагулова Лиля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0" t="str">
        <f>IF(C32=B31,B33,IF(C32=B33,B31,0))</f>
        <v>нет</v>
      </c>
      <c r="D34" s="55"/>
      <c r="E34" s="55"/>
      <c r="F34" s="55"/>
      <c r="G34" s="55"/>
      <c r="H34" s="55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50</v>
      </c>
      <c r="B2" s="27"/>
      <c r="C2" s="29" t="s">
        <v>64</v>
      </c>
      <c r="D2" s="27"/>
      <c r="E2" s="27"/>
      <c r="F2" s="27"/>
      <c r="G2" s="27"/>
      <c r="H2" s="27"/>
      <c r="I2" s="27"/>
    </row>
    <row r="3" spans="1:9" ht="18">
      <c r="A3" s="23" t="s">
        <v>65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Четвертьфинал Турнира имени Иосифа Гершова. 2 августа.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Барышев Сергей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57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57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Карташов Алексей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67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Ишметов Александр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57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Яковлев Роман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59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Грошев Юрий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61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Филипов Сергей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61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Васильев Александр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50</v>
      </c>
      <c r="G19" s="8"/>
      <c r="H19" s="8"/>
      <c r="I19" s="8"/>
    </row>
    <row r="20" spans="1:9" ht="12.75">
      <c r="A20" s="4">
        <v>3</v>
      </c>
      <c r="B20" s="6" t="str">
        <f>Сп1!A3</f>
        <v>Усков Сергей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65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Коновалов Александр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62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Саитов Ринат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62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Толкачев Иван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50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Килюшев Анатолий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60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Зиновьев Александр</v>
      </c>
      <c r="C30" s="11"/>
      <c r="D30" s="11"/>
      <c r="E30" s="4">
        <v>-15</v>
      </c>
      <c r="F30" s="6" t="str">
        <f>IF(F19=E11,E27,IF(F19=E27,E11,0))</f>
        <v>Барышев Сергей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50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Валиуллина Элина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50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Тодрамович Александр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Васильев Александр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66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Ишметов Александр</v>
      </c>
      <c r="C38" s="7">
        <v>20</v>
      </c>
      <c r="D38" s="34" t="s">
        <v>60</v>
      </c>
      <c r="E38" s="7">
        <v>26</v>
      </c>
      <c r="F38" s="34" t="s">
        <v>60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Килюшев Анатолий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Грошев Юрий</v>
      </c>
      <c r="C40" s="5"/>
      <c r="D40" s="7">
        <v>24</v>
      </c>
      <c r="E40" s="35" t="s">
        <v>60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71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Филипов Сергей</v>
      </c>
      <c r="C42" s="7">
        <v>21</v>
      </c>
      <c r="D42" s="35" t="s">
        <v>65</v>
      </c>
      <c r="E42" s="15"/>
      <c r="F42" s="7">
        <v>28</v>
      </c>
      <c r="G42" s="34" t="s">
        <v>60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Усков Сергей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Коновалов Александр</v>
      </c>
      <c r="C44" s="5"/>
      <c r="D44" s="4">
        <v>-14</v>
      </c>
      <c r="E44" s="6" t="str">
        <f>IF(E27=D23,D31,IF(E27=D31,D23,0))</f>
        <v>Толкачев Иван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69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Саитов Ринат</v>
      </c>
      <c r="C46" s="7">
        <v>22</v>
      </c>
      <c r="D46" s="34" t="s">
        <v>59</v>
      </c>
      <c r="E46" s="7">
        <v>27</v>
      </c>
      <c r="F46" s="35" t="s">
        <v>59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Яковлев Роман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Зиновьев Александр</v>
      </c>
      <c r="C48" s="5"/>
      <c r="D48" s="7">
        <v>25</v>
      </c>
      <c r="E48" s="35" t="s">
        <v>59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73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Валиуллина Элина</v>
      </c>
      <c r="C50" s="7">
        <v>23</v>
      </c>
      <c r="D50" s="35" t="s">
        <v>67</v>
      </c>
      <c r="E50" s="15"/>
      <c r="F50" s="4">
        <v>-28</v>
      </c>
      <c r="G50" s="6" t="str">
        <f>IF(G42=F38,F46,IF(G42=F46,F38,0))</f>
        <v>Яковлев Роман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Карташов Алексей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Васильев Александр</v>
      </c>
      <c r="C53" s="5"/>
      <c r="D53" s="4">
        <v>-20</v>
      </c>
      <c r="E53" s="6" t="str">
        <f>IF(D38=C37,C39,IF(D38=C39,C37,0))</f>
        <v>Ишметов Александр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61</v>
      </c>
      <c r="D54" s="5"/>
      <c r="E54" s="7">
        <v>31</v>
      </c>
      <c r="F54" s="8" t="s">
        <v>66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Толкачев Иван</v>
      </c>
      <c r="C55" s="16" t="s">
        <v>4</v>
      </c>
      <c r="D55" s="4">
        <v>-21</v>
      </c>
      <c r="E55" s="10" t="str">
        <f>IF(D42=C41,C43,IF(D42=C43,C41,0))</f>
        <v>Филипов Сергей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Толкачев Иван</v>
      </c>
      <c r="D56" s="5"/>
      <c r="E56" s="5"/>
      <c r="F56" s="7">
        <v>33</v>
      </c>
      <c r="G56" s="8" t="s">
        <v>66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Саитов Ринат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Усков Сергей</v>
      </c>
      <c r="C58" s="5"/>
      <c r="D58" s="5"/>
      <c r="E58" s="7">
        <v>32</v>
      </c>
      <c r="F58" s="12" t="s">
        <v>69</v>
      </c>
      <c r="G58" s="20"/>
      <c r="H58" s="5"/>
      <c r="I58" s="5"/>
    </row>
    <row r="59" spans="1:9" ht="12.75">
      <c r="A59" s="5"/>
      <c r="B59" s="7">
        <v>30</v>
      </c>
      <c r="C59" s="8" t="s">
        <v>65</v>
      </c>
      <c r="D59" s="4">
        <v>-23</v>
      </c>
      <c r="E59" s="10" t="str">
        <f>IF(D50=C49,C51,IF(D50=C51,C49,0))</f>
        <v>Валиуллина Элина</v>
      </c>
      <c r="F59" s="4">
        <v>-33</v>
      </c>
      <c r="G59" s="6" t="str">
        <f>IF(G56=F54,F58,IF(G56=F58,F54,0))</f>
        <v>Саитов Ринат</v>
      </c>
      <c r="H59" s="14"/>
      <c r="I59" s="14"/>
    </row>
    <row r="60" spans="1:9" ht="12.75">
      <c r="A60" s="4">
        <v>-25</v>
      </c>
      <c r="B60" s="10" t="str">
        <f>IF(E48=D46,D50,IF(E48=D50,D46,0))</f>
        <v>Карташов Алексей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Карташов Алексей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Филипов Сергей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71</v>
      </c>
      <c r="H63" s="14"/>
      <c r="I63" s="14"/>
    </row>
    <row r="64" spans="1:9" ht="12.75">
      <c r="A64" s="5"/>
      <c r="B64" s="7">
        <v>35</v>
      </c>
      <c r="C64" s="8" t="s">
        <v>70</v>
      </c>
      <c r="D64" s="5"/>
      <c r="E64" s="4">
        <v>-32</v>
      </c>
      <c r="F64" s="10" t="str">
        <f>IF(F58=E57,E59,IF(F58=E59,E57,0))</f>
        <v>Валиуллина Элина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Грошев Юрий</v>
      </c>
      <c r="C65" s="11"/>
      <c r="D65" s="15"/>
      <c r="E65" s="5"/>
      <c r="F65" s="4">
        <v>-34</v>
      </c>
      <c r="G65" s="6" t="str">
        <f>IF(G63=F62,F64,IF(G63=F64,F62,0))</f>
        <v>Валиуллина Элина</v>
      </c>
      <c r="H65" s="14"/>
      <c r="I65" s="14"/>
    </row>
    <row r="66" spans="1:9" ht="12.75">
      <c r="A66" s="5"/>
      <c r="B66" s="5"/>
      <c r="C66" s="7">
        <v>37</v>
      </c>
      <c r="D66" s="8" t="s">
        <v>68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Коновалов Александр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68</v>
      </c>
      <c r="D68" s="20"/>
      <c r="E68" s="5"/>
      <c r="F68" s="7">
        <v>38</v>
      </c>
      <c r="G68" s="8" t="s">
        <v>72</v>
      </c>
      <c r="H68" s="14"/>
      <c r="I68" s="14"/>
    </row>
    <row r="69" spans="1:9" ht="12.75">
      <c r="A69" s="4">
        <v>-19</v>
      </c>
      <c r="B69" s="10" t="str">
        <f>IF(C49=B48,B50,IF(C49=B50,B48,0))</f>
        <v>Зиновьев Александр</v>
      </c>
      <c r="C69" s="4">
        <v>-37</v>
      </c>
      <c r="D69" s="6" t="str">
        <f>IF(D66=C64,C68,IF(D66=C68,C64,0))</f>
        <v>Грошев Юрий</v>
      </c>
      <c r="E69" s="4">
        <v>-36</v>
      </c>
      <c r="F69" s="10" t="str">
        <f>IF(C68=B67,B69,IF(C68=B69,B67,0))</f>
        <v>Коновалов Александр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47</v>
      </c>
      <c r="B2" s="27"/>
      <c r="C2" s="29" t="s">
        <v>55</v>
      </c>
      <c r="D2" s="27"/>
      <c r="E2" s="27"/>
      <c r="F2" s="27"/>
      <c r="G2" s="27"/>
      <c r="H2" s="27"/>
      <c r="I2" s="27"/>
    </row>
    <row r="3" spans="1:9" ht="18">
      <c r="A3" s="23" t="s">
        <v>56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2008-08-16T13:28:29Z</cp:lastPrinted>
  <dcterms:created xsi:type="dcterms:W3CDTF">2008-02-03T08:28:10Z</dcterms:created>
  <dcterms:modified xsi:type="dcterms:W3CDTF">2008-08-18T05:06:50Z</dcterms:modified>
  <cp:category/>
  <cp:version/>
  <cp:contentType/>
  <cp:contentStatus/>
</cp:coreProperties>
</file>